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235" activeTab="0"/>
  </bookViews>
  <sheets>
    <sheet name="Опт" sheetId="1" r:id="rId1"/>
    <sheet name="Менедж" sheetId="2" r:id="rId2"/>
    <sheet name="Розница" sheetId="3" r:id="rId3"/>
  </sheets>
  <definedNames/>
  <calcPr fullCalcOnLoad="1"/>
</workbook>
</file>

<file path=xl/sharedStrings.xml><?xml version="1.0" encoding="utf-8"?>
<sst xmlns="http://schemas.openxmlformats.org/spreadsheetml/2006/main" count="134" uniqueCount="55">
  <si>
    <t>П Р А И С</t>
  </si>
  <si>
    <t>код</t>
  </si>
  <si>
    <t>Наименование продукта</t>
  </si>
  <si>
    <t>Объем</t>
  </si>
  <si>
    <t>Цена менеджера</t>
  </si>
  <si>
    <t>Цена клиента</t>
  </si>
  <si>
    <t>Линия здоровья "Ареда". Фиточаи</t>
  </si>
  <si>
    <t>"Атлант", очищающий фиточай</t>
  </si>
  <si>
    <t>"Борей", грудной фиточай</t>
  </si>
  <si>
    <t>"Посейдон", почечный фиточай</t>
  </si>
  <si>
    <t>"Эскулап", антигипертонический фиточай</t>
  </si>
  <si>
    <t>"Ахилл", фиточай для суставов</t>
  </si>
  <si>
    <t xml:space="preserve">"Гипнос",успокаивающий фиточай </t>
  </si>
  <si>
    <t>"Дионис", желудочный фиточай</t>
  </si>
  <si>
    <t>"Прометей", печёночный фиточай</t>
  </si>
  <si>
    <t>Линия здоровья "Ареда". Капсулы</t>
  </si>
  <si>
    <t>Марина-Плюс</t>
  </si>
  <si>
    <t>Ункария</t>
  </si>
  <si>
    <t>Витаспектр-С</t>
  </si>
  <si>
    <t>Витаспектр-В (Антистресс)</t>
  </si>
  <si>
    <r>
      <t>Актиформа</t>
    </r>
    <r>
      <rPr>
        <sz val="10"/>
        <rFont val="Times New Roman"/>
        <family val="1"/>
      </rPr>
      <t>-f</t>
    </r>
  </si>
  <si>
    <t>Кардомега</t>
  </si>
  <si>
    <t>Гепатохолан</t>
  </si>
  <si>
    <t>Гортекс</t>
  </si>
  <si>
    <r>
      <t>Витаспектр</t>
    </r>
    <r>
      <rPr>
        <sz val="10"/>
        <rFont val="Times New Roman"/>
        <family val="1"/>
      </rPr>
      <t>-XL</t>
    </r>
  </si>
  <si>
    <t>Геракл</t>
  </si>
  <si>
    <t>Витакомп</t>
  </si>
  <si>
    <t>Брейнтон</t>
  </si>
  <si>
    <t>Диг Актив                                                                                      '</t>
  </si>
  <si>
    <t>Глоривит</t>
  </si>
  <si>
    <t>Линия здоровья " Элементы жизни"</t>
  </si>
  <si>
    <t>Элемент 1 "Формула баланса для женщин" (60 капсул)</t>
  </si>
  <si>
    <t>Элемент 2. Формула-А (адаптогенная)</t>
  </si>
  <si>
    <t>Формула-К (кардиологическая)</t>
  </si>
  <si>
    <t>Формула-С (суставная')</t>
  </si>
  <si>
    <t>Элемент 1. Формула баланса плюс</t>
  </si>
  <si>
    <t>Линия здоровья "Ареда"'; Сухие напитки</t>
  </si>
  <si>
    <t>Фитогели</t>
  </si>
  <si>
    <t>Apricot morning</t>
  </si>
  <si>
    <t>Apple day</t>
  </si>
  <si>
    <t>Orange night</t>
  </si>
  <si>
    <t>Дуэт "День-Вечер"</t>
  </si>
  <si>
    <t>Комплекс "Трио-эффект"</t>
  </si>
  <si>
    <t xml:space="preserve">Диг Актив                                                                                      </t>
  </si>
  <si>
    <t>Разница</t>
  </si>
  <si>
    <t xml:space="preserve">Индол плюс(40) </t>
  </si>
  <si>
    <t xml:space="preserve">Дуэт «Утро-День» </t>
  </si>
  <si>
    <t xml:space="preserve">         Линия здоровья "Ареда"'; Сухие напитки</t>
  </si>
  <si>
    <t xml:space="preserve"> Элемент 1 "Формула для мужчин" (60 капсул)</t>
  </si>
  <si>
    <t xml:space="preserve">Формула-DIM </t>
  </si>
  <si>
    <t>Актиформа-f</t>
  </si>
  <si>
    <t>Витаспектр-XL</t>
  </si>
  <si>
    <t>Визиталь</t>
  </si>
  <si>
    <t xml:space="preserve">Гастровиталь </t>
  </si>
  <si>
    <t>Rich Fiber  (Рич Файбер)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</si>
</sst>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20" borderId="11" xfId="0" applyNumberFormat="1" applyFont="1" applyFill="1" applyBorder="1" applyAlignment="1" applyProtection="1">
      <alignment horizontal="left" vertical="top" indent="1"/>
      <protection/>
    </xf>
    <xf numFmtId="0" fontId="3" fillId="20" borderId="11" xfId="0" applyNumberFormat="1" applyFont="1" applyFill="1" applyBorder="1" applyAlignment="1" applyProtection="1">
      <alignment horizontal="left" vertical="top" indent="7"/>
      <protection/>
    </xf>
    <xf numFmtId="0" fontId="3" fillId="20" borderId="11" xfId="0" applyNumberFormat="1" applyFont="1" applyFill="1" applyBorder="1" applyAlignment="1" applyProtection="1">
      <alignment horizontal="center" vertical="top"/>
      <protection/>
    </xf>
    <xf numFmtId="0" fontId="3" fillId="2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2" fontId="4" fillId="0" borderId="11" xfId="0" applyNumberFormat="1" applyFont="1" applyFill="1" applyBorder="1" applyAlignment="1" applyProtection="1">
      <alignment horizontal="center" vertical="top"/>
      <protection/>
    </xf>
    <xf numFmtId="2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0" fillId="20" borderId="11" xfId="0" applyNumberFormat="1" applyFont="1" applyFill="1" applyBorder="1" applyAlignment="1" applyProtection="1">
      <alignment vertical="top"/>
      <protection/>
    </xf>
    <xf numFmtId="0" fontId="10" fillId="20" borderId="11" xfId="0" applyNumberFormat="1" applyFont="1" applyFill="1" applyBorder="1" applyAlignment="1" applyProtection="1">
      <alignment horizontal="left" vertical="top" indent="7"/>
      <protection/>
    </xf>
    <xf numFmtId="0" fontId="10" fillId="20" borderId="11" xfId="0" applyNumberFormat="1" applyFont="1" applyFill="1" applyBorder="1" applyAlignment="1" applyProtection="1">
      <alignment horizontal="center" vertical="top"/>
      <protection/>
    </xf>
    <xf numFmtId="0" fontId="10" fillId="20" borderId="11" xfId="0" applyNumberFormat="1" applyFont="1" applyFill="1" applyBorder="1" applyAlignment="1" applyProtection="1">
      <alignment horizontal="center" vertical="top" wrapText="1"/>
      <protection/>
    </xf>
    <xf numFmtId="0" fontId="11" fillId="20" borderId="11" xfId="0" applyFont="1" applyFill="1" applyBorder="1" applyAlignment="1">
      <alignment horizontal="left"/>
    </xf>
    <xf numFmtId="0" fontId="10" fillId="20" borderId="12" xfId="0" applyNumberFormat="1" applyFont="1" applyFill="1" applyBorder="1" applyAlignment="1" applyProtection="1">
      <alignment horizontal="left" vertical="top" indent="15"/>
      <protection/>
    </xf>
    <xf numFmtId="0" fontId="10" fillId="20" borderId="13" xfId="0" applyNumberFormat="1" applyFont="1" applyFill="1" applyBorder="1" applyAlignment="1" applyProtection="1">
      <alignment horizontal="left" vertical="top" indent="15"/>
      <protection/>
    </xf>
    <xf numFmtId="0" fontId="10" fillId="20" borderId="14" xfId="0" applyNumberFormat="1" applyFont="1" applyFill="1" applyBorder="1" applyAlignment="1" applyProtection="1">
      <alignment horizontal="left" vertical="top" indent="15"/>
      <protection/>
    </xf>
    <xf numFmtId="0" fontId="11" fillId="20" borderId="11" xfId="0" applyFont="1" applyFill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1" fontId="10" fillId="0" borderId="11" xfId="0" applyNumberFormat="1" applyFont="1" applyFill="1" applyBorder="1" applyAlignment="1" applyProtection="1">
      <alignment horizontal="center" vertical="top"/>
      <protection/>
    </xf>
    <xf numFmtId="1" fontId="11" fillId="0" borderId="11" xfId="0" applyNumberFormat="1" applyFont="1" applyBorder="1" applyAlignment="1">
      <alignment/>
    </xf>
    <xf numFmtId="0" fontId="10" fillId="20" borderId="12" xfId="0" applyNumberFormat="1" applyFont="1" applyFill="1" applyBorder="1" applyAlignment="1" applyProtection="1">
      <alignment horizontal="center" vertical="top"/>
      <protection/>
    </xf>
    <xf numFmtId="0" fontId="10" fillId="20" borderId="13" xfId="0" applyNumberFormat="1" applyFont="1" applyFill="1" applyBorder="1" applyAlignment="1" applyProtection="1">
      <alignment horizontal="center" vertical="top"/>
      <protection/>
    </xf>
    <xf numFmtId="0" fontId="10" fillId="20" borderId="14" xfId="0" applyNumberFormat="1" applyFont="1" applyFill="1" applyBorder="1" applyAlignment="1" applyProtection="1">
      <alignment horizontal="center" vertical="top"/>
      <protection/>
    </xf>
    <xf numFmtId="1" fontId="11" fillId="20" borderId="11" xfId="0" applyNumberFormat="1" applyFont="1" applyFill="1" applyBorder="1" applyAlignment="1">
      <alignment/>
    </xf>
    <xf numFmtId="0" fontId="10" fillId="20" borderId="12" xfId="0" applyNumberFormat="1" applyFont="1" applyFill="1" applyBorder="1" applyAlignment="1" applyProtection="1">
      <alignment vertical="top"/>
      <protection/>
    </xf>
    <xf numFmtId="0" fontId="12" fillId="20" borderId="13" xfId="0" applyNumberFormat="1" applyFont="1" applyFill="1" applyBorder="1" applyAlignment="1" applyProtection="1">
      <alignment vertical="top"/>
      <protection/>
    </xf>
    <xf numFmtId="0" fontId="12" fillId="20" borderId="14" xfId="0" applyNumberFormat="1" applyFont="1" applyFill="1" applyBorder="1" applyAlignment="1" applyProtection="1">
      <alignment vertical="top"/>
      <protection/>
    </xf>
    <xf numFmtId="1" fontId="11" fillId="2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 applyProtection="1">
      <alignment horizontal="left" vertical="top"/>
      <protection/>
    </xf>
    <xf numFmtId="2" fontId="13" fillId="0" borderId="11" xfId="0" applyNumberFormat="1" applyFont="1" applyFill="1" applyBorder="1" applyAlignment="1" applyProtection="1">
      <alignment horizontal="center" vertical="top"/>
      <protection/>
    </xf>
    <xf numFmtId="1" fontId="13" fillId="0" borderId="11" xfId="0" applyNumberFormat="1" applyFont="1" applyFill="1" applyBorder="1" applyAlignment="1" applyProtection="1">
      <alignment horizontal="center" vertical="top"/>
      <protection/>
    </xf>
    <xf numFmtId="0" fontId="4" fillId="20" borderId="12" xfId="0" applyNumberFormat="1" applyFont="1" applyFill="1" applyBorder="1" applyAlignment="1" applyProtection="1">
      <alignment horizontal="center" vertical="top"/>
      <protection/>
    </xf>
    <xf numFmtId="0" fontId="5" fillId="20" borderId="13" xfId="0" applyNumberFormat="1" applyFont="1" applyFill="1" applyBorder="1" applyAlignment="1" applyProtection="1">
      <alignment horizontal="center" vertical="top"/>
      <protection/>
    </xf>
    <xf numFmtId="0" fontId="5" fillId="20" borderId="14" xfId="0" applyNumberFormat="1" applyFont="1" applyFill="1" applyBorder="1" applyAlignment="1" applyProtection="1">
      <alignment horizontal="center" vertical="top"/>
      <protection/>
    </xf>
    <xf numFmtId="0" fontId="4" fillId="20" borderId="13" xfId="0" applyNumberFormat="1" applyFont="1" applyFill="1" applyBorder="1" applyAlignment="1" applyProtection="1">
      <alignment horizontal="center" vertical="top"/>
      <protection/>
    </xf>
    <xf numFmtId="0" fontId="4" fillId="20" borderId="14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4" fillId="20" borderId="12" xfId="0" applyNumberFormat="1" applyFont="1" applyFill="1" applyBorder="1" applyAlignment="1" applyProtection="1">
      <alignment horizontal="left" vertical="top" indent="15"/>
      <protection/>
    </xf>
    <xf numFmtId="0" fontId="4" fillId="20" borderId="13" xfId="0" applyNumberFormat="1" applyFont="1" applyFill="1" applyBorder="1" applyAlignment="1" applyProtection="1">
      <alignment horizontal="left" vertical="top" indent="15"/>
      <protection/>
    </xf>
    <xf numFmtId="0" fontId="4" fillId="20" borderId="14" xfId="0" applyNumberFormat="1" applyFont="1" applyFill="1" applyBorder="1" applyAlignment="1" applyProtection="1">
      <alignment horizontal="left" vertical="top" indent="15"/>
      <protection/>
    </xf>
    <xf numFmtId="0" fontId="10" fillId="20" borderId="12" xfId="0" applyNumberFormat="1" applyFont="1" applyFill="1" applyBorder="1" applyAlignment="1" applyProtection="1">
      <alignment horizontal="left" vertical="top" indent="15"/>
      <protection/>
    </xf>
    <xf numFmtId="0" fontId="10" fillId="20" borderId="13" xfId="0" applyNumberFormat="1" applyFont="1" applyFill="1" applyBorder="1" applyAlignment="1" applyProtection="1">
      <alignment horizontal="left" vertical="top" indent="15"/>
      <protection/>
    </xf>
    <xf numFmtId="0" fontId="10" fillId="20" borderId="14" xfId="0" applyNumberFormat="1" applyFont="1" applyFill="1" applyBorder="1" applyAlignment="1" applyProtection="1">
      <alignment horizontal="left" vertical="top" indent="15"/>
      <protection/>
    </xf>
    <xf numFmtId="0" fontId="10" fillId="20" borderId="12" xfId="0" applyNumberFormat="1" applyFont="1" applyFill="1" applyBorder="1" applyAlignment="1" applyProtection="1">
      <alignment horizontal="center" vertical="top"/>
      <protection/>
    </xf>
    <xf numFmtId="0" fontId="10" fillId="20" borderId="13" xfId="0" applyNumberFormat="1" applyFont="1" applyFill="1" applyBorder="1" applyAlignment="1" applyProtection="1">
      <alignment horizontal="center" vertical="top"/>
      <protection/>
    </xf>
    <xf numFmtId="0" fontId="10" fillId="20" borderId="14" xfId="0" applyNumberFormat="1" applyFont="1" applyFill="1" applyBorder="1" applyAlignment="1" applyProtection="1">
      <alignment horizontal="center" vertical="top"/>
      <protection/>
    </xf>
    <xf numFmtId="0" fontId="12" fillId="20" borderId="13" xfId="0" applyNumberFormat="1" applyFont="1" applyFill="1" applyBorder="1" applyAlignment="1" applyProtection="1">
      <alignment horizontal="center" vertical="top"/>
      <protection/>
    </xf>
    <xf numFmtId="0" fontId="12" fillId="20" borderId="14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30" zoomScaleNormal="130" zoomScalePageLayoutView="0" workbookViewId="0" topLeftCell="B13">
      <selection activeCell="H33" sqref="H33"/>
    </sheetView>
  </sheetViews>
  <sheetFormatPr defaultColWidth="9.00390625" defaultRowHeight="12.75"/>
  <cols>
    <col min="1" max="1" width="5.75390625" style="0" customWidth="1"/>
    <col min="2" max="2" width="55.75390625" style="0" customWidth="1"/>
    <col min="3" max="3" width="5.75390625" style="0" customWidth="1"/>
    <col min="4" max="4" width="8.75390625" style="0" customWidth="1"/>
    <col min="5" max="5" width="10.75390625" style="0" customWidth="1"/>
    <col min="6" max="6" width="2.75390625" style="0" customWidth="1"/>
    <col min="7" max="7" width="5.75390625" style="0" customWidth="1"/>
    <col min="8" max="8" width="55.75390625" style="0" customWidth="1"/>
    <col min="9" max="9" width="5.75390625" style="0" customWidth="1"/>
    <col min="10" max="10" width="8.75390625" style="0" customWidth="1"/>
    <col min="11" max="11" width="10.75390625" style="0" customWidth="1"/>
  </cols>
  <sheetData>
    <row r="1" spans="1:11" ht="12.75">
      <c r="A1" s="1"/>
      <c r="B1" s="1"/>
      <c r="C1" s="2"/>
      <c r="D1" s="48" t="s">
        <v>0</v>
      </c>
      <c r="E1" s="48"/>
      <c r="F1" s="4"/>
      <c r="G1" s="4"/>
      <c r="H1" s="4"/>
      <c r="I1" s="5"/>
      <c r="J1" s="5"/>
      <c r="K1" s="5"/>
    </row>
    <row r="2" spans="1:11" ht="21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4"/>
      <c r="G2" s="16"/>
      <c r="H2" s="17"/>
      <c r="I2" s="17"/>
      <c r="J2" s="18"/>
      <c r="K2" s="18"/>
    </row>
    <row r="3" spans="1:5" ht="12" customHeight="1">
      <c r="A3" s="49" t="s">
        <v>6</v>
      </c>
      <c r="B3" s="50"/>
      <c r="C3" s="50"/>
      <c r="D3" s="50"/>
      <c r="E3" s="51"/>
    </row>
    <row r="4" spans="1:5" ht="12" customHeight="1">
      <c r="A4" s="10">
        <v>160</v>
      </c>
      <c r="B4" s="11" t="s">
        <v>7</v>
      </c>
      <c r="C4" s="12">
        <v>6.8</v>
      </c>
      <c r="D4" s="10">
        <v>393</v>
      </c>
      <c r="E4" s="10">
        <v>564</v>
      </c>
    </row>
    <row r="5" spans="1:5" ht="12" customHeight="1">
      <c r="A5" s="10">
        <v>161</v>
      </c>
      <c r="B5" s="11" t="s">
        <v>8</v>
      </c>
      <c r="C5" s="12">
        <v>6.8</v>
      </c>
      <c r="D5" s="10">
        <v>393</v>
      </c>
      <c r="E5" s="10">
        <v>564</v>
      </c>
    </row>
    <row r="6" spans="1:5" ht="12" customHeight="1">
      <c r="A6" s="10">
        <v>152</v>
      </c>
      <c r="B6" s="11" t="s">
        <v>9</v>
      </c>
      <c r="C6" s="12">
        <v>6.8</v>
      </c>
      <c r="D6" s="10">
        <v>393</v>
      </c>
      <c r="E6" s="10">
        <v>564</v>
      </c>
    </row>
    <row r="7" spans="1:5" ht="12" customHeight="1">
      <c r="A7" s="10">
        <v>163</v>
      </c>
      <c r="B7" s="11" t="s">
        <v>10</v>
      </c>
      <c r="C7" s="12">
        <v>6.8</v>
      </c>
      <c r="D7" s="10">
        <v>393</v>
      </c>
      <c r="E7" s="10">
        <v>564</v>
      </c>
    </row>
    <row r="8" spans="1:5" ht="12" customHeight="1">
      <c r="A8" s="10">
        <v>164</v>
      </c>
      <c r="B8" s="11" t="s">
        <v>11</v>
      </c>
      <c r="C8" s="12">
        <v>6.8</v>
      </c>
      <c r="D8" s="10">
        <v>393</v>
      </c>
      <c r="E8" s="10">
        <v>564</v>
      </c>
    </row>
    <row r="9" spans="1:5" ht="12" customHeight="1">
      <c r="A9" s="10">
        <v>165</v>
      </c>
      <c r="B9" s="11" t="s">
        <v>12</v>
      </c>
      <c r="C9" s="12">
        <v>6.8</v>
      </c>
      <c r="D9" s="10">
        <v>393</v>
      </c>
      <c r="E9" s="10">
        <v>564</v>
      </c>
    </row>
    <row r="10" spans="1:5" ht="12" customHeight="1">
      <c r="A10" s="10">
        <v>166</v>
      </c>
      <c r="B10" s="11" t="s">
        <v>13</v>
      </c>
      <c r="C10" s="12">
        <v>6.8</v>
      </c>
      <c r="D10" s="10">
        <v>393</v>
      </c>
      <c r="E10" s="10">
        <v>564</v>
      </c>
    </row>
    <row r="11" spans="1:5" ht="12" customHeight="1">
      <c r="A11" s="10">
        <v>167</v>
      </c>
      <c r="B11" s="11" t="s">
        <v>14</v>
      </c>
      <c r="C11" s="12">
        <v>6.8</v>
      </c>
      <c r="D11" s="10">
        <v>393</v>
      </c>
      <c r="E11" s="10">
        <v>564</v>
      </c>
    </row>
    <row r="12" spans="1:5" ht="12" customHeight="1">
      <c r="A12" s="43" t="s">
        <v>15</v>
      </c>
      <c r="B12" s="46"/>
      <c r="C12" s="46"/>
      <c r="D12" s="46"/>
      <c r="E12" s="47"/>
    </row>
    <row r="13" spans="1:5" ht="12" customHeight="1">
      <c r="A13" s="10">
        <v>617</v>
      </c>
      <c r="B13" s="11" t="s">
        <v>52</v>
      </c>
      <c r="C13" s="10">
        <v>16</v>
      </c>
      <c r="D13" s="10">
        <v>1005</v>
      </c>
      <c r="E13" s="10">
        <v>1437</v>
      </c>
    </row>
    <row r="14" spans="1:5" ht="12" customHeight="1">
      <c r="A14" s="10">
        <v>618</v>
      </c>
      <c r="B14" s="11" t="s">
        <v>53</v>
      </c>
      <c r="C14" s="12">
        <v>10.1</v>
      </c>
      <c r="D14" s="10">
        <v>666</v>
      </c>
      <c r="E14" s="10">
        <v>954</v>
      </c>
    </row>
    <row r="15" spans="1:5" ht="12" customHeight="1">
      <c r="A15" s="10">
        <v>619</v>
      </c>
      <c r="B15" s="11" t="s">
        <v>45</v>
      </c>
      <c r="C15" s="12">
        <v>18.3</v>
      </c>
      <c r="D15" s="10">
        <v>1134</v>
      </c>
      <c r="E15" s="10">
        <v>1620</v>
      </c>
    </row>
    <row r="16" spans="1:5" ht="12" customHeight="1">
      <c r="A16" s="10">
        <v>620</v>
      </c>
      <c r="B16" s="11" t="s">
        <v>16</v>
      </c>
      <c r="C16" s="12">
        <v>10.1</v>
      </c>
      <c r="D16" s="10">
        <v>564</v>
      </c>
      <c r="E16" s="10">
        <v>780</v>
      </c>
    </row>
    <row r="17" spans="1:5" ht="12" customHeight="1">
      <c r="A17" s="10">
        <v>621</v>
      </c>
      <c r="B17" s="11" t="s">
        <v>17</v>
      </c>
      <c r="C17" s="12">
        <v>9.9</v>
      </c>
      <c r="D17" s="10">
        <v>561</v>
      </c>
      <c r="E17" s="10">
        <v>804</v>
      </c>
    </row>
    <row r="18" spans="1:5" ht="12" customHeight="1">
      <c r="A18" s="10">
        <v>622</v>
      </c>
      <c r="B18" s="11" t="s">
        <v>18</v>
      </c>
      <c r="C18" s="12">
        <v>10.7</v>
      </c>
      <c r="D18" s="10">
        <v>615</v>
      </c>
      <c r="E18" s="10">
        <v>879</v>
      </c>
    </row>
    <row r="19" spans="1:5" ht="12" customHeight="1">
      <c r="A19" s="10">
        <v>623</v>
      </c>
      <c r="B19" s="11" t="s">
        <v>19</v>
      </c>
      <c r="C19" s="12">
        <v>10.5</v>
      </c>
      <c r="D19" s="10">
        <v>615</v>
      </c>
      <c r="E19" s="10">
        <v>879</v>
      </c>
    </row>
    <row r="20" spans="1:5" ht="12" customHeight="1">
      <c r="A20" s="10">
        <v>624</v>
      </c>
      <c r="B20" s="11" t="s">
        <v>20</v>
      </c>
      <c r="C20" s="12">
        <v>10.4</v>
      </c>
      <c r="D20" s="10">
        <v>609</v>
      </c>
      <c r="E20" s="10">
        <v>870</v>
      </c>
    </row>
    <row r="21" spans="1:5" ht="12" customHeight="1">
      <c r="A21" s="10">
        <v>625</v>
      </c>
      <c r="B21" s="11" t="s">
        <v>21</v>
      </c>
      <c r="C21" s="13">
        <v>15.3</v>
      </c>
      <c r="D21" s="10">
        <v>990</v>
      </c>
      <c r="E21" s="10">
        <v>1416</v>
      </c>
    </row>
    <row r="22" spans="1:5" ht="12" customHeight="1">
      <c r="A22" s="10">
        <v>626</v>
      </c>
      <c r="B22" s="11" t="s">
        <v>22</v>
      </c>
      <c r="C22" s="12">
        <v>10.7</v>
      </c>
      <c r="D22" s="10">
        <v>591</v>
      </c>
      <c r="E22" s="10">
        <v>846</v>
      </c>
    </row>
    <row r="23" spans="1:5" ht="12" customHeight="1">
      <c r="A23" s="10">
        <v>627</v>
      </c>
      <c r="B23" s="11" t="s">
        <v>23</v>
      </c>
      <c r="C23" s="12">
        <v>10.2</v>
      </c>
      <c r="D23" s="10">
        <v>579</v>
      </c>
      <c r="E23" s="10">
        <v>828</v>
      </c>
    </row>
    <row r="24" spans="1:5" ht="12" customHeight="1">
      <c r="A24" s="14">
        <v>628</v>
      </c>
      <c r="B24" s="11" t="s">
        <v>24</v>
      </c>
      <c r="C24" s="12">
        <v>10.4</v>
      </c>
      <c r="D24" s="10">
        <v>609</v>
      </c>
      <c r="E24" s="10">
        <v>870</v>
      </c>
    </row>
    <row r="25" spans="1:5" ht="12" customHeight="1">
      <c r="A25" s="10">
        <v>630</v>
      </c>
      <c r="B25" s="11" t="s">
        <v>25</v>
      </c>
      <c r="C25" s="12">
        <v>11.1</v>
      </c>
      <c r="D25" s="10">
        <v>669</v>
      </c>
      <c r="E25" s="10">
        <v>957</v>
      </c>
    </row>
    <row r="26" spans="1:5" ht="12" customHeight="1">
      <c r="A26" s="10">
        <v>631</v>
      </c>
      <c r="B26" s="11" t="s">
        <v>26</v>
      </c>
      <c r="C26" s="12">
        <v>11.6</v>
      </c>
      <c r="D26" s="10">
        <v>675</v>
      </c>
      <c r="E26" s="10">
        <v>966</v>
      </c>
    </row>
    <row r="27" spans="1:5" ht="12" customHeight="1">
      <c r="A27" s="10">
        <v>632</v>
      </c>
      <c r="B27" s="11" t="s">
        <v>27</v>
      </c>
      <c r="C27" s="12">
        <v>11.4</v>
      </c>
      <c r="D27" s="10">
        <v>675</v>
      </c>
      <c r="E27" s="10">
        <v>966</v>
      </c>
    </row>
    <row r="28" spans="1:5" ht="12" customHeight="1">
      <c r="A28" s="10">
        <v>634</v>
      </c>
      <c r="B28" s="11" t="s">
        <v>43</v>
      </c>
      <c r="C28" s="12">
        <v>9.7</v>
      </c>
      <c r="D28" s="10">
        <v>678</v>
      </c>
      <c r="E28" s="10">
        <v>969</v>
      </c>
    </row>
    <row r="29" spans="1:5" ht="12" customHeight="1">
      <c r="A29" s="10">
        <v>635</v>
      </c>
      <c r="B29" s="11" t="s">
        <v>29</v>
      </c>
      <c r="C29" s="12">
        <v>10.6</v>
      </c>
      <c r="D29" s="10">
        <v>651</v>
      </c>
      <c r="E29" s="10">
        <v>930</v>
      </c>
    </row>
    <row r="30" spans="1:5" ht="12" customHeight="1">
      <c r="A30" s="49" t="s">
        <v>30</v>
      </c>
      <c r="B30" s="50"/>
      <c r="C30" s="50"/>
      <c r="D30" s="50"/>
      <c r="E30" s="51"/>
    </row>
    <row r="31" spans="1:5" ht="12" customHeight="1">
      <c r="A31" s="10">
        <v>763</v>
      </c>
      <c r="B31" s="11" t="s">
        <v>48</v>
      </c>
      <c r="C31" s="12">
        <v>24.3</v>
      </c>
      <c r="D31" s="10">
        <v>1539</v>
      </c>
      <c r="E31" s="10">
        <v>2199</v>
      </c>
    </row>
    <row r="32" spans="1:5" ht="12" customHeight="1">
      <c r="A32" s="10">
        <v>751</v>
      </c>
      <c r="B32" s="11" t="s">
        <v>31</v>
      </c>
      <c r="C32" s="12">
        <v>24.2</v>
      </c>
      <c r="D32" s="10">
        <v>1524</v>
      </c>
      <c r="E32" s="10">
        <v>2178</v>
      </c>
    </row>
    <row r="33" spans="1:5" ht="12" customHeight="1">
      <c r="A33" s="10">
        <v>753</v>
      </c>
      <c r="B33" s="11" t="s">
        <v>32</v>
      </c>
      <c r="C33" s="12">
        <v>24.4</v>
      </c>
      <c r="D33" s="10">
        <v>1467</v>
      </c>
      <c r="E33" s="10">
        <v>2097</v>
      </c>
    </row>
    <row r="34" spans="1:5" ht="12" customHeight="1">
      <c r="A34" s="10">
        <v>755</v>
      </c>
      <c r="B34" s="11" t="s">
        <v>33</v>
      </c>
      <c r="C34" s="12">
        <v>24.6</v>
      </c>
      <c r="D34" s="10">
        <v>1497</v>
      </c>
      <c r="E34" s="10">
        <v>2139</v>
      </c>
    </row>
    <row r="35" spans="1:5" ht="12" customHeight="1">
      <c r="A35" s="10">
        <v>756</v>
      </c>
      <c r="B35" s="11" t="s">
        <v>34</v>
      </c>
      <c r="C35" s="12">
        <v>24.9</v>
      </c>
      <c r="D35" s="10">
        <v>1455</v>
      </c>
      <c r="E35" s="10">
        <v>2079</v>
      </c>
    </row>
    <row r="36" spans="1:5" ht="12" customHeight="1">
      <c r="A36" s="10">
        <v>761</v>
      </c>
      <c r="B36" s="11" t="s">
        <v>35</v>
      </c>
      <c r="C36" s="12">
        <v>24.5</v>
      </c>
      <c r="D36" s="10">
        <v>1482</v>
      </c>
      <c r="E36" s="10">
        <v>2118</v>
      </c>
    </row>
    <row r="37" spans="1:5" ht="12" customHeight="1">
      <c r="A37" s="10">
        <v>762</v>
      </c>
      <c r="B37" s="11" t="s">
        <v>49</v>
      </c>
      <c r="C37" s="12">
        <v>28.3</v>
      </c>
      <c r="D37" s="10">
        <v>2208</v>
      </c>
      <c r="E37" s="10">
        <v>3156</v>
      </c>
    </row>
    <row r="38" spans="1:5" ht="12" customHeight="1">
      <c r="A38" s="43" t="s">
        <v>36</v>
      </c>
      <c r="B38" s="44"/>
      <c r="C38" s="44"/>
      <c r="D38" s="44"/>
      <c r="E38" s="45"/>
    </row>
    <row r="39" spans="1:5" ht="12" customHeight="1">
      <c r="A39" s="10">
        <v>640</v>
      </c>
      <c r="B39" s="11" t="s">
        <v>54</v>
      </c>
      <c r="C39" s="12">
        <v>20</v>
      </c>
      <c r="D39" s="10">
        <v>1830</v>
      </c>
      <c r="E39" s="10">
        <v>2439.9</v>
      </c>
    </row>
    <row r="40" spans="1:5" ht="12" customHeight="1">
      <c r="A40" s="43" t="s">
        <v>37</v>
      </c>
      <c r="B40" s="46"/>
      <c r="C40" s="46"/>
      <c r="D40" s="46"/>
      <c r="E40" s="47"/>
    </row>
    <row r="41" spans="1:5" ht="12" customHeight="1">
      <c r="A41" s="10">
        <v>670</v>
      </c>
      <c r="B41" s="15" t="s">
        <v>38</v>
      </c>
      <c r="C41" s="12">
        <v>14</v>
      </c>
      <c r="D41" s="10">
        <v>810</v>
      </c>
      <c r="E41" s="10">
        <v>1158</v>
      </c>
    </row>
    <row r="42" spans="1:5" ht="12" customHeight="1">
      <c r="A42" s="10">
        <v>671</v>
      </c>
      <c r="B42" s="15" t="s">
        <v>39</v>
      </c>
      <c r="C42" s="12">
        <v>15.3</v>
      </c>
      <c r="D42" s="10">
        <v>903</v>
      </c>
      <c r="E42" s="10">
        <v>1290</v>
      </c>
    </row>
    <row r="43" spans="1:5" ht="12" customHeight="1">
      <c r="A43" s="10">
        <v>672</v>
      </c>
      <c r="B43" s="15" t="s">
        <v>40</v>
      </c>
      <c r="C43" s="12">
        <v>14.4</v>
      </c>
      <c r="D43" s="10">
        <v>867</v>
      </c>
      <c r="E43" s="10">
        <v>1239</v>
      </c>
    </row>
    <row r="44" spans="1:5" ht="12" customHeight="1">
      <c r="A44" s="10">
        <v>674</v>
      </c>
      <c r="B44" s="11" t="s">
        <v>41</v>
      </c>
      <c r="C44" s="12">
        <v>26</v>
      </c>
      <c r="D44" s="10">
        <v>1620</v>
      </c>
      <c r="E44" s="10">
        <v>2280</v>
      </c>
    </row>
    <row r="45" spans="1:5" ht="12" customHeight="1">
      <c r="A45" s="10">
        <v>673</v>
      </c>
      <c r="B45" s="11" t="s">
        <v>46</v>
      </c>
      <c r="C45" s="12">
        <v>26</v>
      </c>
      <c r="D45" s="10">
        <v>1560</v>
      </c>
      <c r="E45" s="10">
        <v>2220</v>
      </c>
    </row>
    <row r="46" spans="1:5" ht="12" customHeight="1">
      <c r="A46" s="10">
        <v>675</v>
      </c>
      <c r="B46" s="11" t="s">
        <v>42</v>
      </c>
      <c r="C46" s="12">
        <v>39</v>
      </c>
      <c r="D46" s="10">
        <v>2340</v>
      </c>
      <c r="E46" s="10">
        <v>3330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/>
  <mergeCells count="6">
    <mergeCell ref="A38:E38"/>
    <mergeCell ref="A40:E40"/>
    <mergeCell ref="D1:E1"/>
    <mergeCell ref="A3:E3"/>
    <mergeCell ref="A12:E12"/>
    <mergeCell ref="A30:E3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3">
      <selection activeCell="B39" sqref="B39"/>
    </sheetView>
  </sheetViews>
  <sheetFormatPr defaultColWidth="9.00390625" defaultRowHeight="12.75"/>
  <cols>
    <col min="1" max="1" width="5.75390625" style="0" customWidth="1"/>
    <col min="2" max="2" width="55.75390625" style="0" customWidth="1"/>
    <col min="3" max="3" width="8.125" style="0" customWidth="1"/>
    <col min="4" max="4" width="7.875" style="0" customWidth="1"/>
    <col min="5" max="5" width="9.00390625" style="0" customWidth="1"/>
    <col min="6" max="6" width="10.00390625" style="0" customWidth="1"/>
  </cols>
  <sheetData>
    <row r="1" spans="1:5" ht="12.75">
      <c r="A1" s="1"/>
      <c r="B1" s="1"/>
      <c r="C1" s="2"/>
      <c r="D1" s="48" t="s">
        <v>0</v>
      </c>
      <c r="E1" s="48"/>
    </row>
    <row r="2" spans="1:6" ht="48" customHeight="1">
      <c r="A2" s="19" t="s">
        <v>1</v>
      </c>
      <c r="B2" s="20" t="s">
        <v>2</v>
      </c>
      <c r="C2" s="21" t="s">
        <v>3</v>
      </c>
      <c r="D2" s="22" t="s">
        <v>4</v>
      </c>
      <c r="E2" s="22" t="s">
        <v>5</v>
      </c>
      <c r="F2" s="23" t="s">
        <v>44</v>
      </c>
    </row>
    <row r="3" spans="1:6" ht="16.5" customHeight="1">
      <c r="A3" s="52" t="s">
        <v>6</v>
      </c>
      <c r="B3" s="53"/>
      <c r="C3" s="53"/>
      <c r="D3" s="53"/>
      <c r="E3" s="54"/>
      <c r="F3" s="27"/>
    </row>
    <row r="4" spans="1:6" ht="16.5" customHeight="1">
      <c r="A4" s="28">
        <v>160</v>
      </c>
      <c r="B4" s="40" t="s">
        <v>7</v>
      </c>
      <c r="C4" s="41">
        <f>Опт!C4</f>
        <v>6.8</v>
      </c>
      <c r="D4" s="42">
        <f>Опт!D4*1.2</f>
        <v>471.59999999999997</v>
      </c>
      <c r="E4" s="42">
        <f>Опт!E4*1.15</f>
        <v>648.5999999999999</v>
      </c>
      <c r="F4" s="31">
        <f>E4-D4</f>
        <v>176.99999999999994</v>
      </c>
    </row>
    <row r="5" spans="1:6" ht="16.5" customHeight="1">
      <c r="A5" s="28">
        <v>161</v>
      </c>
      <c r="B5" s="40" t="s">
        <v>8</v>
      </c>
      <c r="C5" s="41">
        <f>Опт!C5</f>
        <v>6.8</v>
      </c>
      <c r="D5" s="42">
        <f>Опт!D5*1.2</f>
        <v>471.59999999999997</v>
      </c>
      <c r="E5" s="42">
        <f>Опт!E5*1.15</f>
        <v>648.5999999999999</v>
      </c>
      <c r="F5" s="31">
        <f aca="true" t="shared" si="0" ref="F5:F46">E5-D5</f>
        <v>176.99999999999994</v>
      </c>
    </row>
    <row r="6" spans="1:6" ht="16.5" customHeight="1">
      <c r="A6" s="28">
        <v>152</v>
      </c>
      <c r="B6" s="40" t="s">
        <v>9</v>
      </c>
      <c r="C6" s="41">
        <f>Опт!C6</f>
        <v>6.8</v>
      </c>
      <c r="D6" s="42">
        <f>Опт!D6*1.2</f>
        <v>471.59999999999997</v>
      </c>
      <c r="E6" s="42">
        <f>Опт!E6*1.15</f>
        <v>648.5999999999999</v>
      </c>
      <c r="F6" s="31">
        <f t="shared" si="0"/>
        <v>176.99999999999994</v>
      </c>
    </row>
    <row r="7" spans="1:6" ht="16.5" customHeight="1">
      <c r="A7" s="28">
        <v>163</v>
      </c>
      <c r="B7" s="40" t="s">
        <v>10</v>
      </c>
      <c r="C7" s="41">
        <f>Опт!C7</f>
        <v>6.8</v>
      </c>
      <c r="D7" s="42">
        <f>Опт!D7*1.2</f>
        <v>471.59999999999997</v>
      </c>
      <c r="E7" s="42">
        <f>Опт!E7*1.15</f>
        <v>648.5999999999999</v>
      </c>
      <c r="F7" s="31">
        <f t="shared" si="0"/>
        <v>176.99999999999994</v>
      </c>
    </row>
    <row r="8" spans="1:6" ht="16.5" customHeight="1">
      <c r="A8" s="28">
        <v>164</v>
      </c>
      <c r="B8" s="40" t="s">
        <v>11</v>
      </c>
      <c r="C8" s="41">
        <f>Опт!C8</f>
        <v>6.8</v>
      </c>
      <c r="D8" s="42">
        <f>Опт!D8*1.2</f>
        <v>471.59999999999997</v>
      </c>
      <c r="E8" s="42">
        <f>Опт!E8*1.15</f>
        <v>648.5999999999999</v>
      </c>
      <c r="F8" s="31">
        <f t="shared" si="0"/>
        <v>176.99999999999994</v>
      </c>
    </row>
    <row r="9" spans="1:6" ht="16.5" customHeight="1">
      <c r="A9" s="28">
        <v>165</v>
      </c>
      <c r="B9" s="40" t="s">
        <v>12</v>
      </c>
      <c r="C9" s="41">
        <f>Опт!C9</f>
        <v>6.8</v>
      </c>
      <c r="D9" s="42">
        <f>Опт!D9*1.2</f>
        <v>471.59999999999997</v>
      </c>
      <c r="E9" s="42">
        <f>Опт!E9*1.15</f>
        <v>648.5999999999999</v>
      </c>
      <c r="F9" s="31">
        <f t="shared" si="0"/>
        <v>176.99999999999994</v>
      </c>
    </row>
    <row r="10" spans="1:6" ht="16.5" customHeight="1">
      <c r="A10" s="28">
        <v>166</v>
      </c>
      <c r="B10" s="40" t="s">
        <v>13</v>
      </c>
      <c r="C10" s="41">
        <f>Опт!C10</f>
        <v>6.8</v>
      </c>
      <c r="D10" s="42">
        <f>Опт!D10*1.2</f>
        <v>471.59999999999997</v>
      </c>
      <c r="E10" s="42">
        <f>Опт!E10*1.15</f>
        <v>648.5999999999999</v>
      </c>
      <c r="F10" s="31">
        <f t="shared" si="0"/>
        <v>176.99999999999994</v>
      </c>
    </row>
    <row r="11" spans="1:6" ht="16.5" customHeight="1">
      <c r="A11" s="28">
        <v>167</v>
      </c>
      <c r="B11" s="40" t="s">
        <v>14</v>
      </c>
      <c r="C11" s="41">
        <f>Опт!C11</f>
        <v>6.8</v>
      </c>
      <c r="D11" s="42">
        <f>Опт!D11*1.2</f>
        <v>471.59999999999997</v>
      </c>
      <c r="E11" s="42">
        <f>Опт!E11*1.15</f>
        <v>648.5999999999999</v>
      </c>
      <c r="F11" s="31">
        <f t="shared" si="0"/>
        <v>176.99999999999994</v>
      </c>
    </row>
    <row r="12" spans="1:6" ht="16.5" customHeight="1">
      <c r="A12" s="55" t="s">
        <v>15</v>
      </c>
      <c r="B12" s="56"/>
      <c r="C12" s="56"/>
      <c r="D12" s="56"/>
      <c r="E12" s="57"/>
      <c r="F12" s="35"/>
    </row>
    <row r="13" spans="1:6" ht="16.5" customHeight="1">
      <c r="A13" s="28">
        <v>617</v>
      </c>
      <c r="B13" s="40" t="s">
        <v>52</v>
      </c>
      <c r="C13" s="41">
        <f>Опт!C13</f>
        <v>16</v>
      </c>
      <c r="D13" s="42">
        <f>Опт!D13*1.2</f>
        <v>1206</v>
      </c>
      <c r="E13" s="42">
        <f>Опт!E13*1.15</f>
        <v>1652.55</v>
      </c>
      <c r="F13" s="31">
        <f>E13-D13</f>
        <v>446.54999999999995</v>
      </c>
    </row>
    <row r="14" spans="1:6" ht="16.5" customHeight="1">
      <c r="A14" s="28">
        <v>618</v>
      </c>
      <c r="B14" s="40" t="s">
        <v>53</v>
      </c>
      <c r="C14" s="41">
        <f>Опт!C14</f>
        <v>10.1</v>
      </c>
      <c r="D14" s="42">
        <f>Опт!D14*1.2</f>
        <v>799.1999999999999</v>
      </c>
      <c r="E14" s="42">
        <f>Опт!E14*1.15</f>
        <v>1097.1</v>
      </c>
      <c r="F14" s="31">
        <f>E14-D14</f>
        <v>297.9</v>
      </c>
    </row>
    <row r="15" spans="1:6" ht="16.5" customHeight="1">
      <c r="A15" s="28">
        <v>619</v>
      </c>
      <c r="B15" s="40" t="s">
        <v>45</v>
      </c>
      <c r="C15" s="41">
        <f>Опт!C15</f>
        <v>18.3</v>
      </c>
      <c r="D15" s="42">
        <f>Опт!D15*1.2</f>
        <v>1360.8</v>
      </c>
      <c r="E15" s="42">
        <f>Опт!E15*1.15</f>
        <v>1862.9999999999998</v>
      </c>
      <c r="F15" s="31">
        <f>E15-D15</f>
        <v>502.1999999999998</v>
      </c>
    </row>
    <row r="16" spans="1:6" ht="16.5" customHeight="1">
      <c r="A16" s="28">
        <v>620</v>
      </c>
      <c r="B16" s="40" t="s">
        <v>16</v>
      </c>
      <c r="C16" s="41">
        <f>Опт!C16</f>
        <v>10.1</v>
      </c>
      <c r="D16" s="42">
        <f>Опт!D16*1.2</f>
        <v>676.8</v>
      </c>
      <c r="E16" s="42">
        <f>Опт!E16*1.15</f>
        <v>896.9999999999999</v>
      </c>
      <c r="F16" s="31">
        <f t="shared" si="0"/>
        <v>220.19999999999993</v>
      </c>
    </row>
    <row r="17" spans="1:6" ht="16.5" customHeight="1">
      <c r="A17" s="28">
        <v>621</v>
      </c>
      <c r="B17" s="40" t="s">
        <v>17</v>
      </c>
      <c r="C17" s="41">
        <f>Опт!C17</f>
        <v>9.9</v>
      </c>
      <c r="D17" s="42">
        <f>Опт!D17*1.2</f>
        <v>673.1999999999999</v>
      </c>
      <c r="E17" s="42">
        <f>Опт!E17*1.15</f>
        <v>924.5999999999999</v>
      </c>
      <c r="F17" s="31">
        <f t="shared" si="0"/>
        <v>251.39999999999998</v>
      </c>
    </row>
    <row r="18" spans="1:6" ht="16.5" customHeight="1">
      <c r="A18" s="28">
        <v>622</v>
      </c>
      <c r="B18" s="40" t="s">
        <v>18</v>
      </c>
      <c r="C18" s="41">
        <f>Опт!C18</f>
        <v>10.7</v>
      </c>
      <c r="D18" s="42">
        <f>Опт!D18*1.2</f>
        <v>738</v>
      </c>
      <c r="E18" s="42">
        <f>Опт!E18*1.15</f>
        <v>1010.8499999999999</v>
      </c>
      <c r="F18" s="31">
        <f t="shared" si="0"/>
        <v>272.8499999999999</v>
      </c>
    </row>
    <row r="19" spans="1:6" ht="16.5" customHeight="1">
      <c r="A19" s="28">
        <v>623</v>
      </c>
      <c r="B19" s="40" t="s">
        <v>19</v>
      </c>
      <c r="C19" s="41">
        <f>Опт!C19</f>
        <v>10.5</v>
      </c>
      <c r="D19" s="42">
        <f>Опт!D19*1.2</f>
        <v>738</v>
      </c>
      <c r="E19" s="42">
        <f>Опт!E19*1.15</f>
        <v>1010.8499999999999</v>
      </c>
      <c r="F19" s="31">
        <f t="shared" si="0"/>
        <v>272.8499999999999</v>
      </c>
    </row>
    <row r="20" spans="1:6" ht="16.5" customHeight="1">
      <c r="A20" s="28">
        <v>624</v>
      </c>
      <c r="B20" s="40" t="s">
        <v>50</v>
      </c>
      <c r="C20" s="41">
        <f>Опт!C20</f>
        <v>10.4</v>
      </c>
      <c r="D20" s="42">
        <f>Опт!D20*1.2</f>
        <v>730.8</v>
      </c>
      <c r="E20" s="42">
        <f>Опт!E20*1.15</f>
        <v>1000.4999999999999</v>
      </c>
      <c r="F20" s="31">
        <f t="shared" si="0"/>
        <v>269.69999999999993</v>
      </c>
    </row>
    <row r="21" spans="1:6" ht="16.5" customHeight="1">
      <c r="A21" s="28">
        <v>625</v>
      </c>
      <c r="B21" s="40" t="s">
        <v>21</v>
      </c>
      <c r="C21" s="41">
        <f>Опт!C21</f>
        <v>15.3</v>
      </c>
      <c r="D21" s="42">
        <f>Опт!D21*1.2</f>
        <v>1188</v>
      </c>
      <c r="E21" s="42">
        <f>Опт!E21*1.15</f>
        <v>1628.3999999999999</v>
      </c>
      <c r="F21" s="31">
        <f t="shared" si="0"/>
        <v>440.39999999999986</v>
      </c>
    </row>
    <row r="22" spans="1:6" ht="16.5" customHeight="1">
      <c r="A22" s="28">
        <v>626</v>
      </c>
      <c r="B22" s="40" t="s">
        <v>22</v>
      </c>
      <c r="C22" s="41">
        <f>Опт!C22</f>
        <v>10.7</v>
      </c>
      <c r="D22" s="42">
        <f>Опт!D22*1.2</f>
        <v>709.1999999999999</v>
      </c>
      <c r="E22" s="42">
        <f>Опт!E22*1.15</f>
        <v>972.9</v>
      </c>
      <c r="F22" s="31">
        <f t="shared" si="0"/>
        <v>263.70000000000005</v>
      </c>
    </row>
    <row r="23" spans="1:6" ht="16.5" customHeight="1">
      <c r="A23" s="28">
        <v>627</v>
      </c>
      <c r="B23" s="40" t="s">
        <v>23</v>
      </c>
      <c r="C23" s="41">
        <f>Опт!C23</f>
        <v>10.2</v>
      </c>
      <c r="D23" s="42">
        <f>Опт!D23*1.2</f>
        <v>694.8</v>
      </c>
      <c r="E23" s="42">
        <f>Опт!E23*1.15</f>
        <v>952.1999999999999</v>
      </c>
      <c r="F23" s="31">
        <f t="shared" si="0"/>
        <v>257.4</v>
      </c>
    </row>
    <row r="24" spans="1:6" ht="16.5" customHeight="1">
      <c r="A24" s="28">
        <v>628</v>
      </c>
      <c r="B24" s="40" t="s">
        <v>51</v>
      </c>
      <c r="C24" s="41">
        <f>Опт!C24</f>
        <v>10.4</v>
      </c>
      <c r="D24" s="42">
        <f>Опт!D24*1.2</f>
        <v>730.8</v>
      </c>
      <c r="E24" s="42">
        <f>Опт!E24*1.15</f>
        <v>1000.4999999999999</v>
      </c>
      <c r="F24" s="31">
        <f t="shared" si="0"/>
        <v>269.69999999999993</v>
      </c>
    </row>
    <row r="25" spans="1:6" ht="16.5" customHeight="1">
      <c r="A25" s="28">
        <v>630</v>
      </c>
      <c r="B25" s="40" t="s">
        <v>25</v>
      </c>
      <c r="C25" s="41">
        <f>Опт!C25</f>
        <v>11.1</v>
      </c>
      <c r="D25" s="42">
        <f>Опт!D25*1.2</f>
        <v>802.8</v>
      </c>
      <c r="E25" s="42">
        <f>Опт!E25*1.15</f>
        <v>1100.55</v>
      </c>
      <c r="F25" s="31">
        <f t="shared" si="0"/>
        <v>297.75</v>
      </c>
    </row>
    <row r="26" spans="1:6" ht="16.5" customHeight="1">
      <c r="A26" s="28">
        <v>631</v>
      </c>
      <c r="B26" s="40" t="s">
        <v>26</v>
      </c>
      <c r="C26" s="41">
        <f>Опт!C26</f>
        <v>11.6</v>
      </c>
      <c r="D26" s="42">
        <f>Опт!D26*1.2</f>
        <v>810</v>
      </c>
      <c r="E26" s="42">
        <f>Опт!E26*1.15</f>
        <v>1110.8999999999999</v>
      </c>
      <c r="F26" s="31">
        <f t="shared" si="0"/>
        <v>300.89999999999986</v>
      </c>
    </row>
    <row r="27" spans="1:6" ht="16.5" customHeight="1">
      <c r="A27" s="28">
        <v>632</v>
      </c>
      <c r="B27" s="40" t="s">
        <v>27</v>
      </c>
      <c r="C27" s="41">
        <f>Опт!C27</f>
        <v>11.4</v>
      </c>
      <c r="D27" s="42">
        <f>Опт!D27*1.2</f>
        <v>810</v>
      </c>
      <c r="E27" s="42">
        <f>Опт!E27*1.15</f>
        <v>1110.8999999999999</v>
      </c>
      <c r="F27" s="31">
        <f t="shared" si="0"/>
        <v>300.89999999999986</v>
      </c>
    </row>
    <row r="28" spans="1:6" ht="16.5" customHeight="1">
      <c r="A28" s="28">
        <v>634</v>
      </c>
      <c r="B28" s="40" t="s">
        <v>28</v>
      </c>
      <c r="C28" s="41">
        <f>Опт!C28</f>
        <v>9.7</v>
      </c>
      <c r="D28" s="42">
        <f>Опт!D28*1.2</f>
        <v>813.6</v>
      </c>
      <c r="E28" s="42">
        <f>Опт!E28*1.15</f>
        <v>1114.35</v>
      </c>
      <c r="F28" s="31">
        <f>E28-D28</f>
        <v>300.7499999999999</v>
      </c>
    </row>
    <row r="29" spans="1:6" ht="16.5" customHeight="1">
      <c r="A29" s="28">
        <v>635</v>
      </c>
      <c r="B29" s="40" t="s">
        <v>29</v>
      </c>
      <c r="C29" s="41">
        <f>Опт!C29</f>
        <v>10.6</v>
      </c>
      <c r="D29" s="42">
        <f>Опт!D29*1.2</f>
        <v>781.1999999999999</v>
      </c>
      <c r="E29" s="42">
        <f>Опт!E29*1.15</f>
        <v>1069.5</v>
      </c>
      <c r="F29" s="31">
        <f>E29-D29</f>
        <v>288.30000000000007</v>
      </c>
    </row>
    <row r="30" spans="1:6" ht="16.5" customHeight="1">
      <c r="A30" s="24" t="s">
        <v>30</v>
      </c>
      <c r="B30" s="25"/>
      <c r="C30" s="25"/>
      <c r="D30" s="25"/>
      <c r="E30" s="26"/>
      <c r="F30" s="35"/>
    </row>
    <row r="31" spans="1:6" ht="16.5" customHeight="1">
      <c r="A31" s="28">
        <f>Опт!A31</f>
        <v>763</v>
      </c>
      <c r="B31" s="40" t="str">
        <f>Опт!B31</f>
        <v> Элемент 1 "Формула для мужчин" (60 капсул)</v>
      </c>
      <c r="C31" s="41">
        <f>Опт!C31</f>
        <v>24.3</v>
      </c>
      <c r="D31" s="42">
        <f>Опт!D31*1.2</f>
        <v>1846.8</v>
      </c>
      <c r="E31" s="42">
        <f>Опт!E31*1.15</f>
        <v>2528.85</v>
      </c>
      <c r="F31" s="31">
        <f t="shared" si="0"/>
        <v>682.05</v>
      </c>
    </row>
    <row r="32" spans="1:6" ht="16.5" customHeight="1">
      <c r="A32" s="28">
        <f>Опт!A32</f>
        <v>751</v>
      </c>
      <c r="B32" s="40" t="str">
        <f>Опт!B32</f>
        <v>Элемент 1 "Формула баланса для женщин" (60 капсул)</v>
      </c>
      <c r="C32" s="41">
        <f>Опт!C32</f>
        <v>24.2</v>
      </c>
      <c r="D32" s="42">
        <f>Опт!D32*1.2</f>
        <v>1828.8</v>
      </c>
      <c r="E32" s="42">
        <f>Опт!E32*1.15</f>
        <v>2504.7</v>
      </c>
      <c r="F32" s="31">
        <f t="shared" si="0"/>
        <v>675.8999999999999</v>
      </c>
    </row>
    <row r="33" spans="1:6" ht="16.5" customHeight="1">
      <c r="A33" s="28">
        <f>Опт!A33</f>
        <v>753</v>
      </c>
      <c r="B33" s="40" t="str">
        <f>Опт!B33</f>
        <v>Элемент 2. Формула-А (адаптогенная)</v>
      </c>
      <c r="C33" s="41">
        <f>Опт!C33</f>
        <v>24.4</v>
      </c>
      <c r="D33" s="42">
        <f>Опт!D33*1.2</f>
        <v>1760.3999999999999</v>
      </c>
      <c r="E33" s="42">
        <f>Опт!E33*1.15</f>
        <v>2411.5499999999997</v>
      </c>
      <c r="F33" s="31">
        <f t="shared" si="0"/>
        <v>651.1499999999999</v>
      </c>
    </row>
    <row r="34" spans="1:6" ht="16.5" customHeight="1">
      <c r="A34" s="28">
        <f>Опт!A34</f>
        <v>755</v>
      </c>
      <c r="B34" s="40" t="str">
        <f>Опт!B34</f>
        <v>Формула-К (кардиологическая)</v>
      </c>
      <c r="C34" s="41">
        <f>Опт!C34</f>
        <v>24.6</v>
      </c>
      <c r="D34" s="42">
        <f>Опт!D34*1.2</f>
        <v>1796.3999999999999</v>
      </c>
      <c r="E34" s="42">
        <f>Опт!E34*1.15</f>
        <v>2459.85</v>
      </c>
      <c r="F34" s="31">
        <f t="shared" si="0"/>
        <v>663.45</v>
      </c>
    </row>
    <row r="35" spans="1:6" ht="16.5" customHeight="1">
      <c r="A35" s="28">
        <f>Опт!A35</f>
        <v>756</v>
      </c>
      <c r="B35" s="40" t="str">
        <f>Опт!B35</f>
        <v>Формула-С (суставная')</v>
      </c>
      <c r="C35" s="41">
        <f>Опт!C35</f>
        <v>24.9</v>
      </c>
      <c r="D35" s="42">
        <f>Опт!D35*1.2</f>
        <v>1746</v>
      </c>
      <c r="E35" s="42">
        <f>Опт!E35*1.15</f>
        <v>2390.85</v>
      </c>
      <c r="F35" s="31">
        <f t="shared" si="0"/>
        <v>644.8499999999999</v>
      </c>
    </row>
    <row r="36" spans="1:6" ht="16.5" customHeight="1">
      <c r="A36" s="28">
        <f>Опт!A36</f>
        <v>761</v>
      </c>
      <c r="B36" s="40" t="str">
        <f>Опт!B36</f>
        <v>Элемент 1. Формула баланса плюс</v>
      </c>
      <c r="C36" s="41">
        <f>Опт!C36</f>
        <v>24.5</v>
      </c>
      <c r="D36" s="42">
        <f>Опт!D36*1.2</f>
        <v>1778.3999999999999</v>
      </c>
      <c r="E36" s="42">
        <f>Опт!E36*1.15</f>
        <v>2435.7</v>
      </c>
      <c r="F36" s="31">
        <f t="shared" si="0"/>
        <v>657.3</v>
      </c>
    </row>
    <row r="37" spans="1:6" ht="16.5" customHeight="1">
      <c r="A37" s="28">
        <f>Опт!A37</f>
        <v>762</v>
      </c>
      <c r="B37" s="40" t="str">
        <f>Опт!B37</f>
        <v>Формула-DIM </v>
      </c>
      <c r="C37" s="41">
        <f>Опт!C37</f>
        <v>28.3</v>
      </c>
      <c r="D37" s="42">
        <f>Опт!D37*1.2</f>
        <v>2649.6</v>
      </c>
      <c r="E37" s="42">
        <f>Опт!E37*1.15</f>
        <v>3629.3999999999996</v>
      </c>
      <c r="F37" s="31">
        <f t="shared" si="0"/>
        <v>979.7999999999997</v>
      </c>
    </row>
    <row r="38" spans="1:6" ht="16.5" customHeight="1">
      <c r="A38" s="36" t="s">
        <v>47</v>
      </c>
      <c r="B38" s="37"/>
      <c r="C38" s="37"/>
      <c r="D38" s="37"/>
      <c r="E38" s="38"/>
      <c r="F38" s="39"/>
    </row>
    <row r="39" spans="1:6" ht="16.5" customHeight="1">
      <c r="A39" s="28">
        <v>640</v>
      </c>
      <c r="B39" s="40" t="s">
        <v>54</v>
      </c>
      <c r="C39" s="41">
        <f>Опт!C39</f>
        <v>20</v>
      </c>
      <c r="D39" s="42">
        <f>Опт!D39*1.2</f>
        <v>2196</v>
      </c>
      <c r="E39" s="42">
        <f>Опт!E39*1.15</f>
        <v>2805.8849999999998</v>
      </c>
      <c r="F39" s="31">
        <f t="shared" si="0"/>
        <v>609.8849999999998</v>
      </c>
    </row>
    <row r="40" spans="1:6" ht="16.5" customHeight="1">
      <c r="A40" s="32" t="s">
        <v>37</v>
      </c>
      <c r="B40" s="33"/>
      <c r="C40" s="33"/>
      <c r="D40" s="33"/>
      <c r="E40" s="34"/>
      <c r="F40" s="35"/>
    </row>
    <row r="41" spans="1:6" ht="16.5" customHeight="1">
      <c r="A41" s="28">
        <v>670</v>
      </c>
      <c r="B41" s="40" t="s">
        <v>38</v>
      </c>
      <c r="C41" s="41">
        <f>Опт!C41</f>
        <v>14</v>
      </c>
      <c r="D41" s="42">
        <f>Опт!D41*1.2</f>
        <v>972</v>
      </c>
      <c r="E41" s="42">
        <f>Опт!E41*1.15</f>
        <v>1331.6999999999998</v>
      </c>
      <c r="F41" s="31">
        <f t="shared" si="0"/>
        <v>359.6999999999998</v>
      </c>
    </row>
    <row r="42" spans="1:6" ht="16.5" customHeight="1">
      <c r="A42" s="28">
        <v>671</v>
      </c>
      <c r="B42" s="40" t="s">
        <v>39</v>
      </c>
      <c r="C42" s="41">
        <f>Опт!C42</f>
        <v>15.3</v>
      </c>
      <c r="D42" s="42">
        <f>Опт!D42*1.2</f>
        <v>1083.6</v>
      </c>
      <c r="E42" s="42">
        <f>Опт!E42*1.15</f>
        <v>1483.4999999999998</v>
      </c>
      <c r="F42" s="31">
        <f t="shared" si="0"/>
        <v>399.89999999999986</v>
      </c>
    </row>
    <row r="43" spans="1:6" ht="16.5" customHeight="1">
      <c r="A43" s="28">
        <v>672</v>
      </c>
      <c r="B43" s="40" t="s">
        <v>40</v>
      </c>
      <c r="C43" s="41">
        <f>Опт!C43</f>
        <v>14.4</v>
      </c>
      <c r="D43" s="42">
        <f>Опт!D43*1.2</f>
        <v>1040.3999999999999</v>
      </c>
      <c r="E43" s="42">
        <f>Опт!E43*1.15</f>
        <v>1424.85</v>
      </c>
      <c r="F43" s="31">
        <f t="shared" si="0"/>
        <v>384.45000000000005</v>
      </c>
    </row>
    <row r="44" spans="1:6" ht="16.5" customHeight="1">
      <c r="A44" s="28">
        <v>674</v>
      </c>
      <c r="B44" s="40" t="s">
        <v>41</v>
      </c>
      <c r="C44" s="41">
        <f>Опт!C44</f>
        <v>26</v>
      </c>
      <c r="D44" s="42">
        <f>Опт!D44*1.2</f>
        <v>1944</v>
      </c>
      <c r="E44" s="42">
        <f>Опт!E44*1.15</f>
        <v>2622</v>
      </c>
      <c r="F44" s="31">
        <f t="shared" si="0"/>
        <v>678</v>
      </c>
    </row>
    <row r="45" spans="1:6" ht="16.5" customHeight="1">
      <c r="A45" s="28">
        <v>673</v>
      </c>
      <c r="B45" s="40" t="s">
        <v>46</v>
      </c>
      <c r="C45" s="41">
        <f>Опт!C45</f>
        <v>26</v>
      </c>
      <c r="D45" s="42">
        <f>Опт!D45*1.2</f>
        <v>1872</v>
      </c>
      <c r="E45" s="42">
        <f>Опт!E45*1.15</f>
        <v>2553</v>
      </c>
      <c r="F45" s="31">
        <f>E45-D45</f>
        <v>681</v>
      </c>
    </row>
    <row r="46" spans="1:6" ht="24" customHeight="1">
      <c r="A46" s="28">
        <v>675</v>
      </c>
      <c r="B46" s="40" t="s">
        <v>42</v>
      </c>
      <c r="C46" s="41">
        <f>Опт!C46</f>
        <v>39</v>
      </c>
      <c r="D46" s="42">
        <f>Опт!D46*1.2</f>
        <v>2808</v>
      </c>
      <c r="E46" s="42">
        <f>Опт!E46*1.15</f>
        <v>3829.4999999999995</v>
      </c>
      <c r="F46" s="31">
        <f t="shared" si="0"/>
        <v>1021.4999999999995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/>
  <mergeCells count="3">
    <mergeCell ref="D1:E1"/>
    <mergeCell ref="A3:E3"/>
    <mergeCell ref="A12:E12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7">
      <selection activeCell="B39" sqref="B39"/>
    </sheetView>
  </sheetViews>
  <sheetFormatPr defaultColWidth="9.00390625" defaultRowHeight="12.75"/>
  <cols>
    <col min="1" max="1" width="5.75390625" style="0" customWidth="1"/>
    <col min="2" max="2" width="68.75390625" style="0" customWidth="1"/>
    <col min="3" max="3" width="10.75390625" style="0" customWidth="1"/>
  </cols>
  <sheetData>
    <row r="1" spans="1:3" ht="12.75">
      <c r="A1" s="1"/>
      <c r="B1" s="1"/>
      <c r="C1" s="3"/>
    </row>
    <row r="2" spans="1:3" ht="12.75">
      <c r="A2" s="6" t="s">
        <v>1</v>
      </c>
      <c r="B2" s="7" t="s">
        <v>2</v>
      </c>
      <c r="C2" s="9" t="s">
        <v>5</v>
      </c>
    </row>
    <row r="3" spans="1:3" ht="13.5" customHeight="1">
      <c r="A3" s="49" t="s">
        <v>6</v>
      </c>
      <c r="B3" s="50"/>
      <c r="C3" s="51"/>
    </row>
    <row r="4" spans="1:3" ht="13.5" customHeight="1">
      <c r="A4" s="28">
        <v>160</v>
      </c>
      <c r="B4" s="29" t="s">
        <v>7</v>
      </c>
      <c r="C4" s="30">
        <f>Опт!E4*1.15</f>
        <v>648.5999999999999</v>
      </c>
    </row>
    <row r="5" spans="1:3" ht="13.5" customHeight="1">
      <c r="A5" s="28">
        <v>161</v>
      </c>
      <c r="B5" s="29" t="s">
        <v>8</v>
      </c>
      <c r="C5" s="30">
        <f>Опт!E5*1.15</f>
        <v>648.5999999999999</v>
      </c>
    </row>
    <row r="6" spans="1:3" ht="13.5" customHeight="1">
      <c r="A6" s="28">
        <v>152</v>
      </c>
      <c r="B6" s="29" t="s">
        <v>9</v>
      </c>
      <c r="C6" s="30">
        <f>Опт!E6*1.15</f>
        <v>648.5999999999999</v>
      </c>
    </row>
    <row r="7" spans="1:3" ht="13.5" customHeight="1">
      <c r="A7" s="28">
        <v>163</v>
      </c>
      <c r="B7" s="29" t="s">
        <v>10</v>
      </c>
      <c r="C7" s="30">
        <f>Опт!E7*1.15</f>
        <v>648.5999999999999</v>
      </c>
    </row>
    <row r="8" spans="1:3" ht="13.5" customHeight="1">
      <c r="A8" s="28">
        <v>164</v>
      </c>
      <c r="B8" s="29" t="s">
        <v>11</v>
      </c>
      <c r="C8" s="30">
        <f>Опт!E8*1.15</f>
        <v>648.5999999999999</v>
      </c>
    </row>
    <row r="9" spans="1:3" ht="13.5" customHeight="1">
      <c r="A9" s="28">
        <v>165</v>
      </c>
      <c r="B9" s="29" t="s">
        <v>12</v>
      </c>
      <c r="C9" s="30">
        <f>Опт!E9*1.15</f>
        <v>648.5999999999999</v>
      </c>
    </row>
    <row r="10" spans="1:3" ht="13.5" customHeight="1">
      <c r="A10" s="28">
        <v>166</v>
      </c>
      <c r="B10" s="29" t="s">
        <v>13</v>
      </c>
      <c r="C10" s="30">
        <f>Опт!E10*1.15</f>
        <v>648.5999999999999</v>
      </c>
    </row>
    <row r="11" spans="1:3" ht="13.5" customHeight="1">
      <c r="A11" s="28">
        <v>167</v>
      </c>
      <c r="B11" s="29" t="s">
        <v>14</v>
      </c>
      <c r="C11" s="30">
        <f>Опт!E11*1.15</f>
        <v>648.5999999999999</v>
      </c>
    </row>
    <row r="12" spans="1:3" ht="13.5" customHeight="1">
      <c r="A12" s="55" t="s">
        <v>15</v>
      </c>
      <c r="B12" s="56"/>
      <c r="C12" s="57"/>
    </row>
    <row r="13" spans="1:3" ht="13.5" customHeight="1">
      <c r="A13" s="28">
        <v>617</v>
      </c>
      <c r="B13" s="40" t="s">
        <v>52</v>
      </c>
      <c r="C13" s="42">
        <f>Опт!E13*1.15</f>
        <v>1652.55</v>
      </c>
    </row>
    <row r="14" spans="1:3" ht="13.5" customHeight="1">
      <c r="A14" s="28">
        <v>618</v>
      </c>
      <c r="B14" s="40" t="s">
        <v>53</v>
      </c>
      <c r="C14" s="42">
        <f>Опт!E14*1.15</f>
        <v>1097.1</v>
      </c>
    </row>
    <row r="15" spans="1:3" ht="13.5" customHeight="1">
      <c r="A15" s="28">
        <v>619</v>
      </c>
      <c r="B15" s="29" t="s">
        <v>45</v>
      </c>
      <c r="C15" s="30">
        <f>Опт!E15*1.15</f>
        <v>1862.9999999999998</v>
      </c>
    </row>
    <row r="16" spans="1:3" ht="13.5" customHeight="1">
      <c r="A16" s="28">
        <v>620</v>
      </c>
      <c r="B16" s="29" t="s">
        <v>16</v>
      </c>
      <c r="C16" s="30">
        <f>Опт!E16*1.15</f>
        <v>896.9999999999999</v>
      </c>
    </row>
    <row r="17" spans="1:3" ht="13.5" customHeight="1">
      <c r="A17" s="28">
        <v>621</v>
      </c>
      <c r="B17" s="29" t="s">
        <v>17</v>
      </c>
      <c r="C17" s="30">
        <f>Опт!E17*1.15</f>
        <v>924.5999999999999</v>
      </c>
    </row>
    <row r="18" spans="1:3" ht="13.5" customHeight="1">
      <c r="A18" s="28">
        <v>622</v>
      </c>
      <c r="B18" s="29" t="s">
        <v>18</v>
      </c>
      <c r="C18" s="30">
        <f>Опт!E18*1.15</f>
        <v>1010.8499999999999</v>
      </c>
    </row>
    <row r="19" spans="1:3" ht="13.5" customHeight="1">
      <c r="A19" s="28">
        <v>623</v>
      </c>
      <c r="B19" s="29" t="s">
        <v>19</v>
      </c>
      <c r="C19" s="30">
        <f>Опт!E19*1.15</f>
        <v>1010.8499999999999</v>
      </c>
    </row>
    <row r="20" spans="1:3" ht="13.5" customHeight="1">
      <c r="A20" s="28">
        <v>624</v>
      </c>
      <c r="B20" s="29" t="s">
        <v>50</v>
      </c>
      <c r="C20" s="30">
        <f>Опт!E20*1.15</f>
        <v>1000.4999999999999</v>
      </c>
    </row>
    <row r="21" spans="1:3" ht="13.5" customHeight="1">
      <c r="A21" s="28">
        <v>625</v>
      </c>
      <c r="B21" s="29" t="s">
        <v>21</v>
      </c>
      <c r="C21" s="30">
        <f>Опт!E21*1.15</f>
        <v>1628.3999999999999</v>
      </c>
    </row>
    <row r="22" spans="1:3" ht="13.5" customHeight="1">
      <c r="A22" s="28">
        <v>626</v>
      </c>
      <c r="B22" s="29" t="s">
        <v>22</v>
      </c>
      <c r="C22" s="30">
        <f>Опт!E22*1.15</f>
        <v>972.9</v>
      </c>
    </row>
    <row r="23" spans="1:3" ht="13.5" customHeight="1">
      <c r="A23" s="28">
        <v>627</v>
      </c>
      <c r="B23" s="29" t="s">
        <v>23</v>
      </c>
      <c r="C23" s="30">
        <f>Опт!E23*1.15</f>
        <v>952.1999999999999</v>
      </c>
    </row>
    <row r="24" spans="1:3" ht="13.5" customHeight="1">
      <c r="A24" s="28">
        <v>628</v>
      </c>
      <c r="B24" s="29" t="s">
        <v>51</v>
      </c>
      <c r="C24" s="30">
        <f>Опт!E24*1.15</f>
        <v>1000.4999999999999</v>
      </c>
    </row>
    <row r="25" spans="1:3" ht="13.5" customHeight="1">
      <c r="A25" s="28">
        <v>630</v>
      </c>
      <c r="B25" s="29" t="s">
        <v>25</v>
      </c>
      <c r="C25" s="30">
        <f>Опт!E25*1.15</f>
        <v>1100.55</v>
      </c>
    </row>
    <row r="26" spans="1:3" ht="13.5" customHeight="1">
      <c r="A26" s="28">
        <v>631</v>
      </c>
      <c r="B26" s="29" t="s">
        <v>26</v>
      </c>
      <c r="C26" s="30">
        <f>Опт!E26*1.15</f>
        <v>1110.8999999999999</v>
      </c>
    </row>
    <row r="27" spans="1:3" ht="13.5" customHeight="1">
      <c r="A27" s="28">
        <v>632</v>
      </c>
      <c r="B27" s="29" t="s">
        <v>27</v>
      </c>
      <c r="C27" s="30">
        <f>Опт!E27*1.15</f>
        <v>1110.8999999999999</v>
      </c>
    </row>
    <row r="28" spans="1:3" ht="13.5" customHeight="1">
      <c r="A28" s="28">
        <v>634</v>
      </c>
      <c r="B28" s="29" t="s">
        <v>28</v>
      </c>
      <c r="C28" s="30">
        <f>Опт!E28*1.15</f>
        <v>1114.35</v>
      </c>
    </row>
    <row r="29" spans="1:3" ht="13.5" customHeight="1">
      <c r="A29" s="28">
        <v>635</v>
      </c>
      <c r="B29" s="29" t="s">
        <v>29</v>
      </c>
      <c r="C29" s="30">
        <f>Опт!E29*1.15</f>
        <v>1069.5</v>
      </c>
    </row>
    <row r="30" spans="1:3" ht="13.5" customHeight="1">
      <c r="A30" s="52" t="s">
        <v>30</v>
      </c>
      <c r="B30" s="53"/>
      <c r="C30" s="54"/>
    </row>
    <row r="31" spans="1:3" ht="13.5" customHeight="1">
      <c r="A31" s="28">
        <f>Опт!A31</f>
        <v>763</v>
      </c>
      <c r="B31" s="29" t="str">
        <f>Опт!B31</f>
        <v> Элемент 1 "Формула для мужчин" (60 капсул)</v>
      </c>
      <c r="C31" s="30">
        <f>Опт!E31*1.15</f>
        <v>2528.85</v>
      </c>
    </row>
    <row r="32" spans="1:3" ht="13.5" customHeight="1">
      <c r="A32" s="28">
        <f>Опт!A32</f>
        <v>751</v>
      </c>
      <c r="B32" s="29" t="str">
        <f>Опт!B32</f>
        <v>Элемент 1 "Формула баланса для женщин" (60 капсул)</v>
      </c>
      <c r="C32" s="30">
        <f>Опт!E32*1.15</f>
        <v>2504.7</v>
      </c>
    </row>
    <row r="33" spans="1:3" ht="13.5" customHeight="1">
      <c r="A33" s="28">
        <f>Опт!A33</f>
        <v>753</v>
      </c>
      <c r="B33" s="29" t="str">
        <f>Опт!B33</f>
        <v>Элемент 2. Формула-А (адаптогенная)</v>
      </c>
      <c r="C33" s="30">
        <f>Опт!E33*1.15</f>
        <v>2411.5499999999997</v>
      </c>
    </row>
    <row r="34" spans="1:3" ht="13.5" customHeight="1">
      <c r="A34" s="28">
        <f>Опт!A34</f>
        <v>755</v>
      </c>
      <c r="B34" s="29" t="str">
        <f>Опт!B34</f>
        <v>Формула-К (кардиологическая)</v>
      </c>
      <c r="C34" s="30">
        <f>Опт!E34*1.15</f>
        <v>2459.85</v>
      </c>
    </row>
    <row r="35" spans="1:3" ht="13.5" customHeight="1">
      <c r="A35" s="28">
        <f>Опт!A35</f>
        <v>756</v>
      </c>
      <c r="B35" s="29" t="str">
        <f>Опт!B35</f>
        <v>Формула-С (суставная')</v>
      </c>
      <c r="C35" s="30">
        <f>Опт!E35*1.15</f>
        <v>2390.85</v>
      </c>
    </row>
    <row r="36" spans="1:3" ht="13.5" customHeight="1">
      <c r="A36" s="28">
        <f>Опт!A36</f>
        <v>761</v>
      </c>
      <c r="B36" s="29" t="str">
        <f>Опт!B36</f>
        <v>Элемент 1. Формула баланса плюс</v>
      </c>
      <c r="C36" s="30">
        <f>Опт!E36*1.15</f>
        <v>2435.7</v>
      </c>
    </row>
    <row r="37" spans="1:3" ht="13.5" customHeight="1">
      <c r="A37" s="28">
        <f>Опт!A37</f>
        <v>762</v>
      </c>
      <c r="B37" s="29" t="str">
        <f>Опт!B37</f>
        <v>Формула-DIM </v>
      </c>
      <c r="C37" s="30">
        <f>Опт!E37*1.15</f>
        <v>3629.3999999999996</v>
      </c>
    </row>
    <row r="38" spans="1:3" ht="13.5" customHeight="1">
      <c r="A38" s="55" t="s">
        <v>36</v>
      </c>
      <c r="B38" s="58"/>
      <c r="C38" s="59"/>
    </row>
    <row r="39" spans="1:3" ht="13.5" customHeight="1">
      <c r="A39" s="28">
        <v>640</v>
      </c>
      <c r="B39" s="29" t="s">
        <v>54</v>
      </c>
      <c r="C39" s="30">
        <f>Опт!E39*1.15</f>
        <v>2805.8849999999998</v>
      </c>
    </row>
    <row r="40" spans="1:3" ht="13.5" customHeight="1">
      <c r="A40" s="55" t="s">
        <v>37</v>
      </c>
      <c r="B40" s="56"/>
      <c r="C40" s="57"/>
    </row>
    <row r="41" spans="1:3" ht="13.5" customHeight="1">
      <c r="A41" s="28">
        <v>670</v>
      </c>
      <c r="B41" s="29" t="s">
        <v>38</v>
      </c>
      <c r="C41" s="30">
        <f>Опт!E41*1.15</f>
        <v>1331.6999999999998</v>
      </c>
    </row>
    <row r="42" spans="1:3" ht="13.5" customHeight="1">
      <c r="A42" s="28">
        <v>671</v>
      </c>
      <c r="B42" s="29" t="s">
        <v>39</v>
      </c>
      <c r="C42" s="30">
        <f>Опт!E42*1.15</f>
        <v>1483.4999999999998</v>
      </c>
    </row>
    <row r="43" spans="1:3" ht="13.5" customHeight="1">
      <c r="A43" s="28">
        <v>672</v>
      </c>
      <c r="B43" s="29" t="s">
        <v>40</v>
      </c>
      <c r="C43" s="30">
        <f>Опт!E43*1.15</f>
        <v>1424.85</v>
      </c>
    </row>
    <row r="44" spans="1:3" ht="13.5" customHeight="1">
      <c r="A44" s="28">
        <v>674</v>
      </c>
      <c r="B44" s="29" t="s">
        <v>41</v>
      </c>
      <c r="C44" s="30">
        <f>Опт!E44*1.15</f>
        <v>2622</v>
      </c>
    </row>
    <row r="45" spans="1:3" ht="13.5" customHeight="1">
      <c r="A45" s="28">
        <v>673</v>
      </c>
      <c r="B45" s="29" t="s">
        <v>46</v>
      </c>
      <c r="C45" s="30">
        <f>Опт!E45*1.15</f>
        <v>2553</v>
      </c>
    </row>
    <row r="46" spans="1:3" ht="13.5" customHeight="1">
      <c r="A46" s="28">
        <v>675</v>
      </c>
      <c r="B46" s="29" t="s">
        <v>42</v>
      </c>
      <c r="C46" s="30">
        <f>Опт!E46*1.15</f>
        <v>3829.4999999999995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/>
  <mergeCells count="5">
    <mergeCell ref="A40:C40"/>
    <mergeCell ref="A3:C3"/>
    <mergeCell ref="A12:C12"/>
    <mergeCell ref="A30:C30"/>
    <mergeCell ref="A38:C3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2014-03-20T07:57:59Z</cp:lastPrinted>
  <dcterms:created xsi:type="dcterms:W3CDTF">2010-10-01T05:40:06Z</dcterms:created>
  <dcterms:modified xsi:type="dcterms:W3CDTF">2016-04-19T14:55:02Z</dcterms:modified>
  <cp:category/>
  <cp:version/>
  <cp:contentType/>
  <cp:contentStatus/>
</cp:coreProperties>
</file>